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Projects\runline-docs\docs\products\u\examples\pubsub\excel-to-excel-single-dataset\files\"/>
    </mc:Choice>
  </mc:AlternateContent>
  <xr:revisionPtr revIDLastSave="0" documentId="13_ncr:1_{26465276-9CE2-4FE3-A7CE-4CC9C4EA42D7}" xr6:coauthVersionLast="47" xr6:coauthVersionMax="47" xr10:uidLastSave="{00000000-0000-0000-0000-000000000000}"/>
  <workbookProtection lockStructure="1"/>
  <bookViews>
    <workbookView xWindow="35772" yWindow="276" windowWidth="25440" windowHeight="13704" xr2:uid="{00000000-000D-0000-FFFF-FFFF00000000}"/>
  </bookViews>
  <sheets>
    <sheet name="Subscribe" sheetId="1" r:id="rId1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1" l="1" a="1"/>
  <c r="C4" i="1" a="1"/>
  <c r="C4" i="1" l="1"/>
  <c r="B32" i="1"/>
  <c r="B20" i="1" a="1"/>
  <c r="B6" i="1" a="1"/>
  <c r="B24" i="1" l="1"/>
  <c r="B6" i="1"/>
  <c r="B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bpierce</author>
  </authors>
  <commentList>
    <comment ref="C4" authorId="0" shapeId="0" xr:uid="{3745F4D8-BB21-4861-8CCB-592003E0EA04}">
      <text>
        <r>
          <rPr>
            <b/>
            <sz val="9"/>
            <color indexed="81"/>
            <rFont val="Tahoma"/>
            <charset val="1"/>
          </rPr>
          <t>To receive live updates, give U.SUBSCRIBE the report group and report name of the desired report. The cell with U.SUBSCRIBE will recalculate each time a report update is available.
The value returned is the report topic and the timestamp of the most recent report.</t>
        </r>
      </text>
    </comment>
    <comment ref="B6" authorId="0" shapeId="0" xr:uid="{8D0FC349-C71F-47C3-AC97-16ABB5FB3842}">
      <text>
        <r>
          <rPr>
            <b/>
            <sz val="9"/>
            <color indexed="81"/>
            <rFont val="Tahoma"/>
            <charset val="1"/>
          </rPr>
          <t>To actually view the report, use U.GET and set the first parameter to the cell with U.SUBSCRIBE.
Because the cell with U.SUBSCRIBE will recalculate when a new report is available, it will cause the cell with U.GET to recalculate and display the updated report data.</t>
        </r>
      </text>
    </comment>
    <comment ref="B20" authorId="0" shapeId="0" xr:uid="{CE036903-A6B8-4195-953E-81FFB5D9CCBE}">
      <text>
        <r>
          <rPr>
            <b/>
            <sz val="9"/>
            <color indexed="81"/>
            <rFont val="Tahoma"/>
            <family val="2"/>
          </rPr>
          <t>There is no need to display a published report to extract data from it. All U Add-In methods will recognize when a topic is provided as input data, and they will operate on the report's data.
In this example, U.VAGGREGATE is used to calculate and display total P&amp;L by referencing just the cell with U.SUBSCRIBE above. Processing data without first displaying it is one trick for making workbooks much smaller and more efficient.</t>
        </r>
      </text>
    </comment>
    <comment ref="B24" authorId="0" shapeId="0" xr:uid="{84798E18-4F83-4D5F-A1CF-B3EABAA10630}">
      <text>
        <r>
          <rPr>
            <b/>
            <sz val="9"/>
            <color indexed="81"/>
            <rFont val="Tahoma"/>
            <family val="2"/>
          </rPr>
          <t>This is here only to show that the U.VAGGREGATE is indeed returning the sum of the P&amp;L values in the report.</t>
        </r>
      </text>
    </comment>
    <comment ref="B32" authorId="0" shapeId="0" xr:uid="{4B54A98E-B2A7-4D89-9CFF-6C43FC35A638}">
      <text>
        <r>
          <rPr>
            <b/>
            <sz val="9"/>
            <color indexed="81"/>
            <rFont val="Tahoma"/>
            <family val="2"/>
          </rPr>
          <t>If the goals is truly just to display the data as published, an even simpler option than U.SUBSCRIBE + U.GET is to use U.GET_LIVE.
U.GET_LIVE takes the report group and report name as parameters and returns the live report.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<sst xmlns="http://schemas.openxmlformats.org/spreadsheetml/2006/main" count="6" uniqueCount="6">
  <si>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Report Group</t>
  </si>
  <si>
    <t>Report Name</t>
  </si>
  <si>
    <t>Crack_PnL</t>
  </si>
  <si>
    <t>Subscribe</t>
  </si>
  <si>
    <t>Energy_Risk</t>
  </si>
  <si>
    <t>Subscribing Workbook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</si>
</sst>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000_);_(* \(#,##0.0000\);_(* &quot;-&quot;??_);_(@_)"/>
    <numFmt numFmtId="165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9"/>
      <color indexed="81"/>
      <name val="Tahoma"/>
      <charset val="1"/>
    </font>
    <font>
      <b/>
      <sz val="9"/>
      <color indexed="81"/>
      <name val="Tahoma"/>
      <family val="2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0" fillId="0" borderId="1" xfId="0" applyBorder="1"/>
    <xf numFmtId="43" fontId="0" fillId="0" borderId="1" xfId="1" applyFont="1" applyBorder="1"/>
    <xf numFmtId="164" fontId="0" fillId="0" borderId="1" xfId="1" applyNumberFormat="1" applyFont="1" applyBorder="1"/>
    <xf numFmtId="0" fontId="2" fillId="2" borderId="1" xfId="0" applyFont="1" applyFill="1" applyBorder="1"/>
    <xf numFmtId="165" fontId="0" fillId="0" borderId="1" xfId="1" applyNumberFormat="1" applyFont="1" applyBorder="1"/>
    <xf numFmtId="6" fontId="0" fillId="0" borderId="1" xfId="2" applyNumberFormat="1" applyFont="1" applyBorder="1"/>
    <xf numFmtId="0" fontId="2" fillId="3" borderId="1" xfId="0" applyFont="1" applyFill="1" applyBorder="1" applyAlignment="1">
      <alignment horizontal="center"/>
    </xf>
    <xf numFmtId="0" fontId="0" fillId="4" borderId="0" xfId="0" applyFill="1"/>
    <xf numFmtId="6" fontId="0" fillId="3" borderId="1" xfId="0" applyNumberFormat="1" applyFill="1" applyBorder="1"/>
    <xf numFmtId="0" fontId="6" fillId="0" borderId="0" xfId="0" applyFont="1"/>
    <xf numFmtId="0" fontId="3" fillId="0" borderId="1" xfId="0" applyFont="1" applyBorder="1" applyProtection="1">
      <protection locked="0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3f5b5502ff7e4c88bdbfec4bc32e55c6">
      <tp t="s">
        <v>U/ENERGY_RISK/CRACK_PNL | 2026-04-02 12:52:29.723</v>
        <stp/>
        <stp>U/ENERGY_RISK/CRACK_PNL</stp>
        <tr r="C4" s="1"/>
        <tr r="B32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38"/>
  <sheetViews>
    <sheetView tabSelected="1" workbookViewId="0"/>
  </sheetViews>
  <sheetFormatPr defaultRowHeight="14.4" x14ac:dyDescent="0.3"/>
  <cols>
    <col min="1" max="1" width="3.21875" customWidth="1"/>
    <col min="2" max="2" width="14" customWidth="1"/>
    <col min="3" max="3" width="10.77734375" customWidth="1"/>
    <col min="4" max="4" width="8.88671875" customWidth="1"/>
    <col min="5" max="5" width="8.21875" bestFit="1" customWidth="1"/>
    <col min="6" max="6" width="9" bestFit="1" customWidth="1"/>
    <col min="7" max="7" width="10.21875" bestFit="1" customWidth="1"/>
    <col min="8" max="10" width="12" bestFit="1" customWidth="1"/>
  </cols>
  <sheetData>
    <row r="1" spans="2:10" x14ac:dyDescent="0.3">
      <c r="B1" s="11" t="s">
        <v>5</v>
      </c>
    </row>
    <row r="2" spans="2:10" x14ac:dyDescent="0.3">
      <c r="B2" s="1" t="s">
        <v>0</v>
      </c>
      <c r="C2" s="12" t="s">
        <v>4</v>
      </c>
    </row>
    <row r="3" spans="2:10" x14ac:dyDescent="0.3">
      <c r="B3" s="1" t="s">
        <v>1</v>
      </c>
      <c r="C3" s="12" t="s">
        <v>2</v>
      </c>
    </row>
    <row r="4" spans="2:10" x14ac:dyDescent="0.3">
      <c r="B4" s="1" t="s">
        <v>3</v>
      </c>
      <c r="C4" s="2" t="str" cm="1">
        <f t="array" ref="C4">_xll.U.SUBSCRIBE(C2,C3)</f>
        <v>U/ENERGY_RISK/CRACK_PNL | 2026-04-02 12:52:29.723</v>
      </c>
    </row>
    <row r="6" spans="2:10" x14ac:dyDescent="0.3">
      <c r="B6" s="5" t="str" cm="1">
        <f t="array" ref="B6:H12">_xll.U.GET(C4)</f>
        <v>Strategy</v>
      </c>
      <c r="C6" s="5" t="str">
        <v>Symbol</v>
      </c>
      <c r="D6" s="5" t="str">
        <v>Position</v>
      </c>
      <c r="E6" s="5" t="str">
        <v>Settle</v>
      </c>
      <c r="F6" s="5" t="str">
        <v>Last</v>
      </c>
      <c r="G6" s="5" t="str">
        <v>Price Δ</v>
      </c>
      <c r="H6" s="5" t="str">
        <v>P&amp;L</v>
      </c>
    </row>
    <row r="7" spans="2:10" x14ac:dyDescent="0.3">
      <c r="B7" s="2" t="str">
        <v>CRACK_321</v>
      </c>
      <c r="C7" s="2" t="str">
        <v>CLK6</v>
      </c>
      <c r="D7" s="6">
        <v>90</v>
      </c>
      <c r="E7" s="3">
        <v>92.4</v>
      </c>
      <c r="F7" s="3">
        <v>92.492965794425899</v>
      </c>
      <c r="G7" s="3">
        <v>9.2965794425893006E-2</v>
      </c>
      <c r="H7" s="7">
        <v>92.965794425893506</v>
      </c>
    </row>
    <row r="8" spans="2:10" x14ac:dyDescent="0.3">
      <c r="B8" s="2" t="str">
        <v>CRACK_321</v>
      </c>
      <c r="C8" s="2" t="str">
        <v>RBK6</v>
      </c>
      <c r="D8" s="6">
        <v>-60</v>
      </c>
      <c r="E8" s="4">
        <v>3.1080000000000001</v>
      </c>
      <c r="F8" s="4">
        <v>3.1234000000000002</v>
      </c>
      <c r="G8" s="4">
        <v>1.54E-2</v>
      </c>
      <c r="H8" s="7">
        <v>646.80000000000302</v>
      </c>
    </row>
    <row r="9" spans="2:10" x14ac:dyDescent="0.3">
      <c r="B9" s="2" t="str">
        <v>CRACK_321</v>
      </c>
      <c r="C9" s="2" t="str">
        <v>HOK6</v>
      </c>
      <c r="D9" s="6">
        <v>-30</v>
      </c>
      <c r="E9" s="4">
        <v>3.7682000000000002</v>
      </c>
      <c r="F9" s="4">
        <v>3.7753000000000001</v>
      </c>
      <c r="G9" s="4">
        <v>7.0999999999990003E-3</v>
      </c>
      <c r="H9" s="7">
        <v>298.19999999999499</v>
      </c>
    </row>
    <row r="10" spans="2:10" x14ac:dyDescent="0.3">
      <c r="B10" s="2" t="str">
        <v>CRACK_321</v>
      </c>
      <c r="C10" s="2" t="str">
        <v>CLM6</v>
      </c>
      <c r="D10" s="6">
        <v>75</v>
      </c>
      <c r="E10" s="3">
        <v>91.85</v>
      </c>
      <c r="F10" s="3">
        <v>91.95</v>
      </c>
      <c r="G10" s="3">
        <v>0.10000000000000901</v>
      </c>
      <c r="H10" s="7">
        <v>100.000000000009</v>
      </c>
    </row>
    <row r="11" spans="2:10" x14ac:dyDescent="0.3">
      <c r="B11" s="2" t="str">
        <v>CRACK_321</v>
      </c>
      <c r="C11" s="2" t="str">
        <v>RBM6</v>
      </c>
      <c r="D11" s="6">
        <v>-50</v>
      </c>
      <c r="E11" s="4">
        <v>3.0724999999999998</v>
      </c>
      <c r="F11" s="4">
        <v>3.0615999999999999</v>
      </c>
      <c r="G11" s="4">
        <v>-1.0899999999999001E-2</v>
      </c>
      <c r="H11" s="7">
        <v>-457.79999999999598</v>
      </c>
    </row>
    <row r="12" spans="2:10" x14ac:dyDescent="0.3">
      <c r="B12" s="2" t="str">
        <v>CRACK_321</v>
      </c>
      <c r="C12" s="2" t="str">
        <v>HOM6</v>
      </c>
      <c r="D12" s="6">
        <v>-25</v>
      </c>
      <c r="E12" s="4">
        <v>3.7320000000000002</v>
      </c>
      <c r="F12" s="4">
        <v>3.7547000000000001</v>
      </c>
      <c r="G12" s="4">
        <v>2.2699999999999002E-2</v>
      </c>
      <c r="H12" s="7">
        <v>953.39999999999804</v>
      </c>
    </row>
    <row r="16" spans="2:10" x14ac:dyDescent="0.3">
      <c r="B16" s="9"/>
      <c r="C16" s="9"/>
      <c r="D16" s="9"/>
      <c r="E16" s="9"/>
      <c r="F16" s="9"/>
      <c r="G16" s="9"/>
      <c r="H16" s="9"/>
      <c r="I16" s="9"/>
      <c r="J16" s="9"/>
    </row>
    <row r="20" spans="2:10" x14ac:dyDescent="0.3">
      <c r="B20" s="8" t="str" cm="1">
        <f t="array" ref="B20:B21">_xll.U.VAGGREGATE(C4,FALSE,"P&amp;L",,,TRUE)</f>
        <v>P&amp;L</v>
      </c>
    </row>
    <row r="21" spans="2:10" x14ac:dyDescent="0.3">
      <c r="B21" s="7">
        <v>1633.5657944259028</v>
      </c>
    </row>
    <row r="24" spans="2:10" x14ac:dyDescent="0.3">
      <c r="B24" s="10">
        <f>SUM(H7:H12)</f>
        <v>1633.5657944259028</v>
      </c>
    </row>
    <row r="29" spans="2:10" x14ac:dyDescent="0.3">
      <c r="B29" s="9"/>
      <c r="C29" s="9"/>
      <c r="D29" s="9"/>
      <c r="E29" s="9"/>
      <c r="F29" s="9"/>
      <c r="G29" s="9"/>
      <c r="H29" s="9"/>
      <c r="I29" s="9"/>
      <c r="J29" s="9"/>
    </row>
    <row r="32" spans="2:10" x14ac:dyDescent="0.3">
      <c r="B32" s="5" t="str" cm="1">
        <f t="array" ref="B32:H38">_xll.U.GET_LIVE(C2,C3)</f>
        <v>Strategy</v>
      </c>
      <c r="C32" s="5" t="str">
        <v>Symbol</v>
      </c>
      <c r="D32" s="5" t="str">
        <v>Position</v>
      </c>
      <c r="E32" s="5" t="str">
        <v>Settle</v>
      </c>
      <c r="F32" s="5" t="str">
        <v>Last</v>
      </c>
      <c r="G32" s="5" t="str">
        <v>Price Δ</v>
      </c>
      <c r="H32" s="5" t="str">
        <v>P&amp;L</v>
      </c>
    </row>
    <row r="33" spans="2:8" x14ac:dyDescent="0.3">
      <c r="B33" s="2" t="str">
        <v>CRACK_321</v>
      </c>
      <c r="C33" s="2" t="str">
        <v>CLK6</v>
      </c>
      <c r="D33" s="6">
        <v>90</v>
      </c>
      <c r="E33" s="3">
        <v>92.4</v>
      </c>
      <c r="F33" s="3">
        <v>92.492965794425899</v>
      </c>
      <c r="G33" s="3">
        <v>9.2965794425893006E-2</v>
      </c>
      <c r="H33" s="7">
        <v>92.965794425893506</v>
      </c>
    </row>
    <row r="34" spans="2:8" x14ac:dyDescent="0.3">
      <c r="B34" s="2" t="str">
        <v>CRACK_321</v>
      </c>
      <c r="C34" s="2" t="str">
        <v>RBK6</v>
      </c>
      <c r="D34" s="6">
        <v>-60</v>
      </c>
      <c r="E34" s="4">
        <v>3.1080000000000001</v>
      </c>
      <c r="F34" s="4">
        <v>3.1234000000000002</v>
      </c>
      <c r="G34" s="4">
        <v>1.54E-2</v>
      </c>
      <c r="H34" s="7">
        <v>646.80000000000302</v>
      </c>
    </row>
    <row r="35" spans="2:8" x14ac:dyDescent="0.3">
      <c r="B35" s="2" t="str">
        <v>CRACK_321</v>
      </c>
      <c r="C35" s="2" t="str">
        <v>HOK6</v>
      </c>
      <c r="D35" s="6">
        <v>-30</v>
      </c>
      <c r="E35" s="4">
        <v>3.7682000000000002</v>
      </c>
      <c r="F35" s="4">
        <v>3.7753000000000001</v>
      </c>
      <c r="G35" s="4">
        <v>7.0999999999990003E-3</v>
      </c>
      <c r="H35" s="7">
        <v>298.19999999999499</v>
      </c>
    </row>
    <row r="36" spans="2:8" x14ac:dyDescent="0.3">
      <c r="B36" s="2" t="str">
        <v>CRACK_321</v>
      </c>
      <c r="C36" s="2" t="str">
        <v>CLM6</v>
      </c>
      <c r="D36" s="6">
        <v>75</v>
      </c>
      <c r="E36" s="3">
        <v>91.85</v>
      </c>
      <c r="F36" s="3">
        <v>91.95</v>
      </c>
      <c r="G36" s="3">
        <v>0.10000000000000901</v>
      </c>
      <c r="H36" s="7">
        <v>100.000000000009</v>
      </c>
    </row>
    <row r="37" spans="2:8" x14ac:dyDescent="0.3">
      <c r="B37" s="2" t="str">
        <v>CRACK_321</v>
      </c>
      <c r="C37" s="2" t="str">
        <v>RBM6</v>
      </c>
      <c r="D37" s="6">
        <v>-50</v>
      </c>
      <c r="E37" s="4">
        <v>3.0724999999999998</v>
      </c>
      <c r="F37" s="4">
        <v>3.0615999999999999</v>
      </c>
      <c r="G37" s="4">
        <v>-1.0899999999999001E-2</v>
      </c>
      <c r="H37" s="7">
        <v>-457.79999999999598</v>
      </c>
    </row>
    <row r="38" spans="2:8" x14ac:dyDescent="0.3">
      <c r="B38" s="2" t="str">
        <v>CRACK_321</v>
      </c>
      <c r="C38" s="2" t="str">
        <v>HOM6</v>
      </c>
      <c r="D38" s="6">
        <v>-25</v>
      </c>
      <c r="E38" s="4">
        <v>3.7320000000000002</v>
      </c>
      <c r="F38" s="4">
        <v>3.7547000000000001</v>
      </c>
      <c r="G38" s="4">
        <v>2.2699999999999002E-2</v>
      </c>
      <c r="H38" s="7">
        <v>953.39999999999804</v>
      </c>
    </row>
  </sheetData>
  <sheetProtection sheet="1" objects="1" scenarios="1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Subscribe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bpierce</dc:creator>
  <cp:lastModifiedBy>Brian Pierce</cp:lastModifiedBy>
  <dcterms:created xsi:type="dcterms:W3CDTF">2015-06-05T18:17:20Z</dcterms:created>
  <dcterms:modified xsi:type="dcterms:W3CDTF">2026-04-02T16:57:29Z</dcterms:modified>
</cp:coreProperties>
</file>